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 refMode="R1C1"/>
</workbook>
</file>

<file path=xl/calcChain.xml><?xml version="1.0" encoding="utf-8"?>
<calcChain xmlns="http://schemas.openxmlformats.org/spreadsheetml/2006/main">
  <c r="F23" i="3"/>
  <c r="F22"/>
  <c r="F21"/>
  <c r="E19"/>
  <c r="F19" s="1"/>
  <c r="F18"/>
  <c r="F17"/>
  <c r="F16"/>
  <c r="F15"/>
  <c r="F14"/>
  <c r="F13"/>
  <c r="F12"/>
  <c r="F11"/>
  <c r="F10"/>
  <c r="F20" s="1"/>
  <c r="F24" s="1"/>
  <c r="E20" l="1"/>
  <c r="E24" s="1"/>
  <c r="D8" i="2" l="1"/>
</calcChain>
</file>

<file path=xl/sharedStrings.xml><?xml version="1.0" encoding="utf-8"?>
<sst xmlns="http://schemas.openxmlformats.org/spreadsheetml/2006/main" count="187" uniqueCount="135">
  <si>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</si>
  <si>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</si>
  <si>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</si>
  <si>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</si>
  <si>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</si>
  <si>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</si>
  <si>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</si>
  <si>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</si>
  <si>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</si>
  <si>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</si>
  <si>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</si>
  <si>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</si>
  <si>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</si>
  <si>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</si>
  <si>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</si>
  <si>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</si>
  <si>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</si>
  <si>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</si>
  <si>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</si>
  <si>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</si>
  <si>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</si>
  <si>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</si>
  <si>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</si>
  <si>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</si>
  <si>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</si>
  <si>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</si>
  <si>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</si>
  <si>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</si>
  <si>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</si>
  <si>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</si>
  <si>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</si>
  <si>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</si>
  <si>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</si>
  <si>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</si>
  <si>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</si>
  <si>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</si>
  <si>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</si>
  <si>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</si>
  <si>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</si>
  <si>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</si>
  <si>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</si>
  <si>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</si>
  <si>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</si>
  <si>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</si>
  <si>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</si>
  <si>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</si>
  <si>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</si>
  <si>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</si>
  <si>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</si>
  <si>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</si>
  <si>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</si>
  <si>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</si>
  <si>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усл</t>
  </si>
  <si>
    <t>шт</t>
  </si>
  <si>
    <t>м2/мес</t>
  </si>
  <si>
    <t>п.м</t>
  </si>
  <si>
    <t>Уборка контейнерной площадки</t>
  </si>
  <si>
    <t>7</t>
  </si>
  <si>
    <t xml:space="preserve">Содержание придомовой территории </t>
  </si>
  <si>
    <t>8</t>
  </si>
  <si>
    <t>Всего с СОИ</t>
  </si>
  <si>
    <t>ФИНАНСОВЫЙ РЕЗУЛЬТАТ</t>
  </si>
  <si>
    <t>акты</t>
  </si>
  <si>
    <t>Согласно ПП РФ № 290</t>
  </si>
  <si>
    <t>Прочий мелкий ремонт</t>
  </si>
  <si>
    <t>акт</t>
  </si>
  <si>
    <t>Окос газона</t>
  </si>
  <si>
    <t>Вывоз не бытового мусора</t>
  </si>
  <si>
    <t>м3</t>
  </si>
  <si>
    <t>Исполнитель__________________</t>
  </si>
  <si>
    <t>Ген.директор ООО "Мастер- Сервис"</t>
  </si>
  <si>
    <t>Остаток СП на 01.01.2021 г</t>
  </si>
  <si>
    <t>Санитарное содержание территории без асфальтового покрытия</t>
  </si>
  <si>
    <t>маш\час</t>
  </si>
  <si>
    <t>Осмотр вентканалов по заявкам (кв.39)</t>
  </si>
  <si>
    <t xml:space="preserve">Ген. директор ООО "Мастер-Сервис" </t>
  </si>
  <si>
    <t>_________________ Косьяненко  Е.Ю.</t>
  </si>
  <si>
    <t>План    работ (услуг ) согласно  договора управления  на  2022 год</t>
  </si>
  <si>
    <t>МКД  адрес: Пузакова , дом 30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</si>
  <si>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</si>
  <si>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</si>
  <si>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</si>
  <si>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</si>
  <si>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</si>
  <si>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</si>
  <si>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</si>
  <si>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</si>
  <si>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</si>
  <si>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</si>
  <si>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</si>
  <si>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</si>
  <si>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</si>
  <si>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обслуживание(3% от стоимости  всей квитанции ЖКУ)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</si>
  <si>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</si>
  <si>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</si>
  <si>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</si>
  <si>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</si>
  <si>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</si>
  <si>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</si>
  <si>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</si>
  <si>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</si>
  <si>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</si>
  <si>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</si>
  <si>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</si>
  <si>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</si>
  <si>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</si>
  <si>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</si>
  <si>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 здания</t>
  </si>
  <si>
    <t xml:space="preserve">Согласно Перечню, утвержденному ПП РФ от 03.04.2013г №290 (п. 23/1-4) </t>
  </si>
  <si>
    <t>Итого  работ (услуг)необходимо  выполнить в соответствии с требованиями  законодательства РФ в 2022г</t>
  </si>
  <si>
    <t>СОИ холодная вода  на МОП</t>
  </si>
  <si>
    <t>СОИ ГВС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</si>
  <si>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</si>
  <si>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</si>
  <si>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</si>
  <si>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</si>
  <si>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Обработка тротуаров и дороги пескосолянной смесью</t>
  </si>
  <si>
    <t xml:space="preserve"> Очистка мягкой кровли от снега </t>
  </si>
  <si>
    <t>Услуга спецтехники (автовышка)</t>
  </si>
  <si>
    <t>Задолженность на 01.01.2022 г.(руб)</t>
  </si>
  <si>
    <t xml:space="preserve"> Восстановление отдельных участков железобетонных полов под.1</t>
  </si>
  <si>
    <t>Привоз песка для песочницы</t>
  </si>
  <si>
    <t xml:space="preserve"> г.Тула , ул.Пузакова  , д.30 за   2022  год</t>
  </si>
  <si>
    <t>Ремонт кровли кв,48,70,17,18,20</t>
  </si>
  <si>
    <t>Дезинсекция подъездов от насекомых</t>
  </si>
  <si>
    <t xml:space="preserve"> Очистка мягкой кровли от снега и наледи </t>
  </si>
  <si>
    <t>Услуги спецтехники (автовышка)</t>
  </si>
  <si>
    <t>час</t>
  </si>
  <si>
    <t xml:space="preserve"> Очистка козырьков от снега</t>
  </si>
  <si>
    <t>Задолженнность на 01.01.2023 г</t>
  </si>
  <si>
    <t>Услуга спецтехники(январь, февраль)</t>
  </si>
  <si>
    <t>Услуги спецтехники (Трактор)(декабрь)</t>
  </si>
  <si>
    <t>Оплачены работы  (услуги) 2022г</t>
  </si>
  <si>
    <t>Долг СП перед УК в сумме руб на 01.01.2023г</t>
  </si>
  <si>
    <t>Косметический ремонт 6 под., 5 эт.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</si>
</sst>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9" xfId="0" applyFont="1" applyFill="1" applyBorder="1" applyAlignment="1"/>
    <xf numFmtId="0" fontId="15" fillId="3" borderId="10" xfId="0" applyFont="1" applyFill="1" applyBorder="1" applyAlignment="1"/>
    <xf numFmtId="4" fontId="15" fillId="3" borderId="10" xfId="0" applyNumberFormat="1" applyFont="1" applyFill="1" applyBorder="1" applyAlignment="1"/>
    <xf numFmtId="3" fontId="15" fillId="3" borderId="11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/>
    <xf numFmtId="0" fontId="15" fillId="3" borderId="14" xfId="0" applyFont="1" applyFill="1" applyBorder="1" applyAlignment="1"/>
    <xf numFmtId="4" fontId="15" fillId="3" borderId="14" xfId="0" applyNumberFormat="1" applyFont="1" applyFill="1" applyBorder="1" applyAlignment="1"/>
    <xf numFmtId="3" fontId="15" fillId="3" borderId="15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2" fontId="0" fillId="0" borderId="5" xfId="0" applyNumberFormat="1" applyBorder="1" applyAlignment="1">
      <alignment horizontal="right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4" fontId="8" fillId="6" borderId="5" xfId="0" applyNumberFormat="1" applyFont="1" applyFill="1" applyBorder="1"/>
    <xf numFmtId="0" fontId="18" fillId="3" borderId="0" xfId="0" applyFont="1" applyFill="1" applyBorder="1" applyAlignment="1"/>
    <xf numFmtId="0" fontId="6" fillId="0" borderId="0" xfId="0" applyFont="1"/>
    <xf numFmtId="49" fontId="11" fillId="0" borderId="4" xfId="0" applyNumberFormat="1" applyFont="1" applyBorder="1" applyAlignment="1">
      <alignment horizontal="right" vertical="center"/>
    </xf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 vertical="center" wrapText="1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/>
    </xf>
    <xf numFmtId="4" fontId="10" fillId="0" borderId="5" xfId="0" applyNumberFormat="1" applyFont="1" applyBorder="1" applyAlignment="1">
      <alignment vertical="center"/>
    </xf>
    <xf numFmtId="2" fontId="9" fillId="0" borderId="5" xfId="0" applyNumberFormat="1" applyFont="1" applyBorder="1" applyAlignment="1">
      <alignment horizontal="right"/>
    </xf>
    <xf numFmtId="0" fontId="16" fillId="3" borderId="8" xfId="0" applyFont="1" applyFill="1" applyBorder="1" applyAlignment="1"/>
    <xf numFmtId="0" fontId="10" fillId="0" borderId="0" xfId="0" applyFont="1" applyBorder="1"/>
    <xf numFmtId="3" fontId="10" fillId="0" borderId="12" xfId="0" applyNumberFormat="1" applyFont="1" applyBorder="1"/>
    <xf numFmtId="2" fontId="2" fillId="0" borderId="5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horizontal="right" vertical="center"/>
    </xf>
    <xf numFmtId="165" fontId="17" fillId="0" borderId="5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0" fillId="0" borderId="0" xfId="0" applyFont="1" applyAlignment="1"/>
    <xf numFmtId="0" fontId="17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166" fontId="22" fillId="3" borderId="5" xfId="0" applyNumberFormat="1" applyFont="1" applyFill="1" applyBorder="1" applyAlignment="1">
      <alignment horizontal="center" vertical="center"/>
    </xf>
    <xf numFmtId="0" fontId="20" fillId="0" borderId="16" xfId="0" applyFont="1" applyBorder="1" applyAlignment="1">
      <alignment horizontal="left" vertical="center" wrapText="1"/>
    </xf>
    <xf numFmtId="4" fontId="0" fillId="0" borderId="0" xfId="0" applyNumberFormat="1" applyBorder="1" applyAlignment="1"/>
    <xf numFmtId="0" fontId="23" fillId="0" borderId="5" xfId="0" applyFont="1" applyBorder="1" applyAlignment="1">
      <alignment horizontal="right"/>
    </xf>
    <xf numFmtId="0" fontId="25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10" fillId="0" borderId="5" xfId="0" applyFont="1" applyBorder="1" applyAlignment="1">
      <alignment horizontal="left" vertical="center"/>
    </xf>
    <xf numFmtId="165" fontId="10" fillId="0" borderId="16" xfId="0" applyNumberFormat="1" applyFont="1" applyFill="1" applyBorder="1" applyAlignment="1">
      <alignment horizontal="left" vertical="center"/>
    </xf>
    <xf numFmtId="165" fontId="10" fillId="3" borderId="5" xfId="0" applyNumberFormat="1" applyFont="1" applyFill="1" applyBorder="1" applyAlignment="1">
      <alignment horizontal="center" vertical="center"/>
    </xf>
    <xf numFmtId="4" fontId="10" fillId="0" borderId="0" xfId="0" applyNumberFormat="1" applyFont="1" applyBorder="1"/>
    <xf numFmtId="0" fontId="10" fillId="0" borderId="6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165" fontId="10" fillId="0" borderId="0" xfId="0" applyNumberFormat="1" applyFont="1" applyFill="1" applyBorder="1" applyAlignment="1">
      <alignment horizontal="left" vertical="center"/>
    </xf>
    <xf numFmtId="0" fontId="23" fillId="0" borderId="16" xfId="0" applyFont="1" applyBorder="1" applyAlignment="1"/>
    <xf numFmtId="4" fontId="22" fillId="3" borderId="17" xfId="0" applyNumberFormat="1" applyFont="1" applyFill="1" applyBorder="1" applyAlignment="1">
      <alignment horizontal="right"/>
    </xf>
    <xf numFmtId="4" fontId="26" fillId="3" borderId="18" xfId="0" applyNumberFormat="1" applyFont="1" applyFill="1" applyBorder="1" applyAlignment="1">
      <alignment horizontal="right" vertical="center"/>
    </xf>
    <xf numFmtId="4" fontId="22" fillId="3" borderId="5" xfId="0" applyNumberFormat="1" applyFont="1" applyFill="1" applyBorder="1" applyAlignment="1"/>
    <xf numFmtId="0" fontId="23" fillId="0" borderId="0" xfId="0" applyFont="1" applyBorder="1" applyAlignment="1"/>
    <xf numFmtId="4" fontId="24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4" fontId="0" fillId="0" borderId="0" xfId="0" applyNumberFormat="1"/>
    <xf numFmtId="0" fontId="12" fillId="3" borderId="4" xfId="0" applyFont="1" applyFill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4" fontId="9" fillId="0" borderId="0" xfId="0" applyNumberFormat="1" applyFont="1"/>
    <xf numFmtId="0" fontId="9" fillId="3" borderId="0" xfId="0" applyFont="1" applyFill="1"/>
    <xf numFmtId="0" fontId="28" fillId="0" borderId="5" xfId="0" applyFont="1" applyFill="1" applyBorder="1" applyAlignment="1">
      <alignment horizontal="center"/>
    </xf>
    <xf numFmtId="49" fontId="10" fillId="0" borderId="16" xfId="0" applyNumberFormat="1" applyFont="1" applyBorder="1" applyAlignment="1">
      <alignment horizontal="center" vertical="center"/>
    </xf>
    <xf numFmtId="0" fontId="9" fillId="0" borderId="5" xfId="0" applyFont="1" applyBorder="1"/>
    <xf numFmtId="0" fontId="28" fillId="0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30" fillId="0" borderId="5" xfId="0" applyFont="1" applyBorder="1" applyAlignment="1">
      <alignment horizontal="right" wrapText="1"/>
    </xf>
    <xf numFmtId="0" fontId="30" fillId="0" borderId="5" xfId="0" applyFont="1" applyFill="1" applyBorder="1" applyAlignment="1">
      <alignment horizontal="right" vertical="center"/>
    </xf>
    <xf numFmtId="0" fontId="30" fillId="0" borderId="5" xfId="0" applyFont="1" applyFill="1" applyBorder="1" applyAlignment="1">
      <alignment horizontal="right"/>
    </xf>
    <xf numFmtId="0" fontId="29" fillId="0" borderId="5" xfId="0" applyFont="1" applyBorder="1" applyAlignment="1">
      <alignment horizontal="center"/>
    </xf>
    <xf numFmtId="0" fontId="29" fillId="0" borderId="5" xfId="0" applyFont="1" applyFill="1" applyBorder="1" applyAlignment="1">
      <alignment horizontal="center"/>
    </xf>
    <xf numFmtId="4" fontId="9" fillId="0" borderId="5" xfId="0" applyNumberFormat="1" applyFont="1" applyBorder="1" applyAlignment="1">
      <alignment horizontal="center"/>
    </xf>
    <xf numFmtId="4" fontId="9" fillId="0" borderId="7" xfId="0" applyNumberFormat="1" applyFont="1" applyBorder="1" applyAlignment="1">
      <alignment horizontal="center"/>
    </xf>
    <xf numFmtId="2" fontId="29" fillId="0" borderId="5" xfId="0" applyNumberFormat="1" applyFont="1" applyBorder="1" applyAlignment="1">
      <alignment horizontal="center"/>
    </xf>
    <xf numFmtId="4" fontId="29" fillId="0" borderId="5" xfId="0" applyNumberFormat="1" applyFont="1" applyFill="1" applyBorder="1" applyAlignment="1">
      <alignment horizontal="center"/>
    </xf>
    <xf numFmtId="2" fontId="29" fillId="0" borderId="5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4" fillId="0" borderId="5" xfId="0" applyFont="1" applyBorder="1" applyAlignment="1">
      <alignment horizontal="left" wrapText="1"/>
    </xf>
    <xf numFmtId="0" fontId="24" fillId="0" borderId="16" xfId="0" applyFont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2" fontId="10" fillId="3" borderId="0" xfId="0" applyNumberFormat="1" applyFont="1" applyFill="1" applyBorder="1" applyAlignment="1">
      <alignment horizontal="right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2"/>
  <sheetViews>
    <sheetView tabSelected="1" workbookViewId="0">
      <selection activeCell="J71" sqref="J71"/>
    </sheetView>
  </sheetViews>
  <sheetFormatPr defaultRowHeight="15"/>
  <cols>
    <col min="1" max="1" width="3.85546875" customWidth="1"/>
    <col min="2" max="2" width="40.140625" customWidth="1"/>
    <col min="3" max="3" width="7.5703125" customWidth="1"/>
    <col min="4" max="4" width="9.85546875" customWidth="1"/>
    <col min="5" max="5" width="10.140625" customWidth="1"/>
    <col min="6" max="6" width="8.140625" customWidth="1"/>
    <col min="7" max="7" width="17.28515625" customWidth="1"/>
  </cols>
  <sheetData>
    <row r="1" spans="1:7">
      <c r="E1" s="152" t="s">
        <v>16</v>
      </c>
      <c r="F1" s="152"/>
    </row>
    <row r="2" spans="1:7">
      <c r="E2" s="152" t="s">
        <v>70</v>
      </c>
      <c r="F2" s="152"/>
      <c r="G2" s="153"/>
    </row>
    <row r="3" spans="1:7">
      <c r="E3" s="152" t="s">
        <v>17</v>
      </c>
      <c r="F3" s="152"/>
      <c r="G3" s="153"/>
    </row>
    <row r="5" spans="1:7">
      <c r="A5" s="152" t="s">
        <v>18</v>
      </c>
      <c r="B5" s="152"/>
      <c r="C5" s="152"/>
      <c r="D5" s="152"/>
      <c r="E5" s="152"/>
      <c r="F5" s="152"/>
    </row>
    <row r="6" spans="1:7">
      <c r="A6" s="152" t="s">
        <v>122</v>
      </c>
      <c r="B6" s="152"/>
      <c r="C6" s="152"/>
      <c r="D6" s="152"/>
      <c r="E6" s="152"/>
      <c r="F6" s="152"/>
    </row>
    <row r="7" spans="1:7" ht="24.75" customHeight="1">
      <c r="A7" s="42"/>
      <c r="B7" s="42"/>
      <c r="C7" s="42"/>
      <c r="D7" s="42"/>
      <c r="E7" s="42"/>
      <c r="F7" s="42"/>
    </row>
    <row r="8" spans="1:7" ht="17.25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58">
        <v>16</v>
      </c>
    </row>
    <row r="9" spans="1:7" ht="20.25" customHeight="1">
      <c r="A9" s="1"/>
      <c r="B9" s="43" t="s">
        <v>119</v>
      </c>
      <c r="C9" s="5"/>
      <c r="D9" s="15"/>
      <c r="E9" s="6"/>
      <c r="F9" s="6"/>
      <c r="G9" s="66">
        <v>133517.82999999999</v>
      </c>
    </row>
    <row r="10" spans="1:7" ht="18" customHeight="1">
      <c r="A10" s="1"/>
      <c r="B10" s="43" t="s">
        <v>20</v>
      </c>
      <c r="C10" s="5"/>
      <c r="D10" s="15"/>
      <c r="E10" s="6"/>
      <c r="F10" s="6"/>
      <c r="G10" s="60">
        <v>691219.67</v>
      </c>
    </row>
    <row r="11" spans="1:7" ht="17.25" customHeight="1">
      <c r="A11" s="1"/>
      <c r="B11" s="43" t="s">
        <v>21</v>
      </c>
      <c r="C11" s="5"/>
      <c r="D11" s="15"/>
      <c r="E11" s="6"/>
      <c r="F11" s="6"/>
      <c r="G11" s="44">
        <v>630879.56000000006</v>
      </c>
    </row>
    <row r="12" spans="1:7">
      <c r="A12" s="1"/>
      <c r="B12" s="43" t="s">
        <v>129</v>
      </c>
      <c r="C12" s="5"/>
      <c r="D12" s="15"/>
      <c r="E12" s="6"/>
      <c r="F12" s="6"/>
      <c r="G12" s="66">
        <v>158284.79999999999</v>
      </c>
    </row>
    <row r="13" spans="1:7" ht="14.25" customHeight="1">
      <c r="A13" s="7"/>
      <c r="B13" s="17" t="s">
        <v>0</v>
      </c>
      <c r="C13" s="4"/>
      <c r="D13" s="16">
        <v>331.7</v>
      </c>
      <c r="E13" s="8"/>
      <c r="F13" s="41"/>
      <c r="G13" s="44">
        <v>271.2</v>
      </c>
    </row>
    <row r="14" spans="1:7" ht="17.25" customHeight="1" thickBot="1">
      <c r="A14" s="7"/>
      <c r="B14" s="12" t="s">
        <v>15</v>
      </c>
      <c r="C14" s="4"/>
      <c r="D14" s="13"/>
      <c r="E14" s="13"/>
      <c r="F14" s="9"/>
      <c r="G14" s="45">
        <v>12</v>
      </c>
    </row>
    <row r="15" spans="1:7" ht="15" customHeight="1">
      <c r="A15" s="155" t="s">
        <v>1</v>
      </c>
      <c r="B15" s="157" t="s">
        <v>2</v>
      </c>
      <c r="C15" s="159" t="s">
        <v>22</v>
      </c>
      <c r="D15" s="154" t="s">
        <v>24</v>
      </c>
      <c r="E15" s="150" t="s">
        <v>23</v>
      </c>
      <c r="F15" s="154" t="s">
        <v>25</v>
      </c>
      <c r="G15" s="46" t="s">
        <v>26</v>
      </c>
    </row>
    <row r="16" spans="1:7">
      <c r="A16" s="156"/>
      <c r="B16" s="158"/>
      <c r="C16" s="150"/>
      <c r="D16" s="154"/>
      <c r="E16" s="151"/>
      <c r="F16" s="154"/>
      <c r="G16" s="46" t="s">
        <v>27</v>
      </c>
    </row>
    <row r="17" spans="1:18" ht="25.5">
      <c r="A17" s="34">
        <v>1</v>
      </c>
      <c r="B17" s="47" t="s">
        <v>3</v>
      </c>
      <c r="C17" s="27"/>
      <c r="D17" s="28"/>
      <c r="E17" s="29"/>
      <c r="F17" s="54"/>
      <c r="G17" s="82">
        <v>126627.84</v>
      </c>
    </row>
    <row r="18" spans="1:18" ht="17.25" customHeight="1">
      <c r="A18" s="35"/>
      <c r="B18" s="52" t="s">
        <v>29</v>
      </c>
      <c r="C18" s="27" t="s">
        <v>28</v>
      </c>
      <c r="D18" s="28">
        <v>3297.6</v>
      </c>
      <c r="E18" s="57">
        <v>3.2</v>
      </c>
      <c r="F18" s="55">
        <v>12</v>
      </c>
      <c r="G18" s="59">
        <v>126627.84</v>
      </c>
    </row>
    <row r="19" spans="1:18" ht="25.5" customHeight="1">
      <c r="A19" s="36" t="s">
        <v>4</v>
      </c>
      <c r="B19" s="48" t="s">
        <v>30</v>
      </c>
      <c r="C19" s="27"/>
      <c r="D19" s="28"/>
      <c r="E19" s="57"/>
      <c r="F19" s="55"/>
      <c r="G19" s="83">
        <v>40187.182400000005</v>
      </c>
    </row>
    <row r="20" spans="1:18" ht="18" customHeight="1">
      <c r="A20" s="36"/>
      <c r="B20" s="53" t="s">
        <v>31</v>
      </c>
      <c r="C20" s="27" t="s">
        <v>50</v>
      </c>
      <c r="D20" s="55">
        <v>178</v>
      </c>
      <c r="E20" s="57">
        <v>7</v>
      </c>
      <c r="F20" s="55">
        <v>12</v>
      </c>
      <c r="G20" s="59">
        <v>14952</v>
      </c>
    </row>
    <row r="21" spans="1:18" ht="21.75" customHeight="1">
      <c r="A21" s="36"/>
      <c r="B21" s="53" t="s">
        <v>32</v>
      </c>
      <c r="C21" s="27" t="s">
        <v>51</v>
      </c>
      <c r="D21" s="77">
        <v>630879.56000000006</v>
      </c>
      <c r="E21" s="57">
        <v>0.04</v>
      </c>
      <c r="F21" s="56">
        <v>1</v>
      </c>
      <c r="G21" s="59">
        <v>25235.182400000002</v>
      </c>
    </row>
    <row r="22" spans="1:18" ht="18.75" customHeight="1">
      <c r="A22" s="36" t="s">
        <v>5</v>
      </c>
      <c r="B22" s="49" t="s">
        <v>33</v>
      </c>
      <c r="C22" s="84"/>
      <c r="D22" s="28"/>
      <c r="E22" s="57"/>
      <c r="F22" s="56"/>
      <c r="G22" s="83">
        <v>192088.2996</v>
      </c>
    </row>
    <row r="23" spans="1:18" ht="14.25" customHeight="1">
      <c r="A23" s="36"/>
      <c r="B23" s="53" t="s">
        <v>117</v>
      </c>
      <c r="C23" s="27" t="s">
        <v>28</v>
      </c>
      <c r="D23" s="55">
        <v>600</v>
      </c>
      <c r="E23" s="57">
        <v>35</v>
      </c>
      <c r="F23" s="56">
        <v>1</v>
      </c>
      <c r="G23" s="59">
        <v>21000</v>
      </c>
    </row>
    <row r="24" spans="1:18" ht="15.75" customHeight="1">
      <c r="A24" s="36"/>
      <c r="B24" s="53" t="s">
        <v>64</v>
      </c>
      <c r="C24" s="27" t="s">
        <v>28</v>
      </c>
      <c r="D24" s="145">
        <v>3297.6</v>
      </c>
      <c r="E24" s="146">
        <v>0.25</v>
      </c>
      <c r="F24" s="56">
        <v>6</v>
      </c>
      <c r="G24" s="59">
        <v>4946.3999999999996</v>
      </c>
    </row>
    <row r="25" spans="1:18" ht="24.75" customHeight="1">
      <c r="A25" s="136"/>
      <c r="B25" s="140" t="s">
        <v>120</v>
      </c>
      <c r="C25" s="132" t="s">
        <v>28</v>
      </c>
      <c r="D25" s="143">
        <v>1.4</v>
      </c>
      <c r="E25" s="147">
        <v>865.76400000000001</v>
      </c>
      <c r="F25" s="139">
        <v>1</v>
      </c>
      <c r="G25" s="137">
        <v>1212.0696</v>
      </c>
      <c r="H25" s="11"/>
      <c r="I25" s="11"/>
      <c r="J25" s="11"/>
      <c r="K25" s="11"/>
      <c r="L25" s="11"/>
      <c r="M25" s="11"/>
      <c r="N25" s="11"/>
      <c r="O25" s="133"/>
      <c r="P25" s="134"/>
      <c r="R25" s="164"/>
    </row>
    <row r="26" spans="1:18" ht="15.75" customHeight="1">
      <c r="A26" s="136"/>
      <c r="B26" s="141" t="s">
        <v>123</v>
      </c>
      <c r="C26" s="138" t="s">
        <v>28</v>
      </c>
      <c r="D26" s="148">
        <v>241</v>
      </c>
      <c r="E26" s="149">
        <v>568.63</v>
      </c>
      <c r="F26" s="56" t="s">
        <v>65</v>
      </c>
      <c r="G26" s="137">
        <v>137039.82999999999</v>
      </c>
    </row>
    <row r="27" spans="1:18" ht="15.75" customHeight="1">
      <c r="A27" s="136"/>
      <c r="B27" s="142" t="s">
        <v>125</v>
      </c>
      <c r="C27" s="135" t="s">
        <v>28</v>
      </c>
      <c r="D27" s="144">
        <v>60</v>
      </c>
      <c r="E27" s="149">
        <v>40</v>
      </c>
      <c r="F27" s="56" t="s">
        <v>65</v>
      </c>
      <c r="G27" s="137">
        <v>2400</v>
      </c>
    </row>
    <row r="28" spans="1:18" ht="15.75" customHeight="1">
      <c r="A28" s="136"/>
      <c r="B28" s="142" t="s">
        <v>126</v>
      </c>
      <c r="C28" s="135" t="s">
        <v>127</v>
      </c>
      <c r="D28" s="144">
        <v>1.5</v>
      </c>
      <c r="E28" s="149">
        <v>2500</v>
      </c>
      <c r="F28" s="56" t="s">
        <v>65</v>
      </c>
      <c r="G28" s="137">
        <v>3750</v>
      </c>
    </row>
    <row r="29" spans="1:18" ht="15.75" customHeight="1">
      <c r="A29" s="136"/>
      <c r="B29" s="53" t="s">
        <v>134</v>
      </c>
      <c r="C29" s="27" t="s">
        <v>28</v>
      </c>
      <c r="D29" s="55">
        <v>62</v>
      </c>
      <c r="E29" s="57">
        <v>370.96</v>
      </c>
      <c r="F29" s="57" t="s">
        <v>65</v>
      </c>
      <c r="G29" s="59">
        <v>23000</v>
      </c>
    </row>
    <row r="30" spans="1:18" ht="15.75" customHeight="1">
      <c r="A30" s="136"/>
      <c r="B30" s="142" t="s">
        <v>128</v>
      </c>
      <c r="C30" s="135" t="s">
        <v>28</v>
      </c>
      <c r="D30" s="144">
        <v>30</v>
      </c>
      <c r="E30" s="149">
        <v>38</v>
      </c>
      <c r="F30" s="56" t="s">
        <v>65</v>
      </c>
      <c r="G30" s="137">
        <v>1140</v>
      </c>
    </row>
    <row r="31" spans="1:18" ht="25.5" customHeight="1">
      <c r="A31" s="36" t="s">
        <v>6</v>
      </c>
      <c r="B31" s="48" t="s">
        <v>38</v>
      </c>
      <c r="C31" s="27"/>
      <c r="D31" s="55"/>
      <c r="E31" s="57"/>
      <c r="F31" s="56"/>
      <c r="G31" s="83">
        <v>132631.47999999998</v>
      </c>
    </row>
    <row r="32" spans="1:18" ht="15.75" customHeight="1">
      <c r="A32" s="37"/>
      <c r="B32" s="51" t="s">
        <v>34</v>
      </c>
      <c r="C32" s="84" t="s">
        <v>52</v>
      </c>
      <c r="D32" s="55">
        <v>1</v>
      </c>
      <c r="E32" s="57" t="s">
        <v>62</v>
      </c>
      <c r="F32" s="55">
        <v>12</v>
      </c>
      <c r="G32" s="59">
        <v>13470.21</v>
      </c>
    </row>
    <row r="33" spans="1:7" ht="15.75" customHeight="1">
      <c r="A33" s="37"/>
      <c r="B33" s="51" t="s">
        <v>35</v>
      </c>
      <c r="C33" s="84" t="s">
        <v>52</v>
      </c>
      <c r="D33" s="55">
        <v>1</v>
      </c>
      <c r="E33" s="57" t="s">
        <v>62</v>
      </c>
      <c r="F33" s="55">
        <v>12</v>
      </c>
      <c r="G33" s="59">
        <v>55898.179999999993</v>
      </c>
    </row>
    <row r="34" spans="1:7" ht="13.5" customHeight="1">
      <c r="A34" s="37"/>
      <c r="B34" s="51" t="s">
        <v>36</v>
      </c>
      <c r="C34" s="84" t="s">
        <v>52</v>
      </c>
      <c r="D34" s="55">
        <v>1</v>
      </c>
      <c r="E34" s="57" t="s">
        <v>62</v>
      </c>
      <c r="F34" s="55">
        <v>12</v>
      </c>
      <c r="G34" s="59">
        <v>21439.06</v>
      </c>
    </row>
    <row r="35" spans="1:7" ht="13.5" customHeight="1">
      <c r="A35" s="37"/>
      <c r="B35" s="51" t="s">
        <v>37</v>
      </c>
      <c r="C35" s="84" t="s">
        <v>52</v>
      </c>
      <c r="D35" s="55">
        <v>1</v>
      </c>
      <c r="E35" s="57" t="s">
        <v>62</v>
      </c>
      <c r="F35" s="55">
        <v>12</v>
      </c>
      <c r="G35" s="59">
        <v>5273.23</v>
      </c>
    </row>
    <row r="36" spans="1:7" ht="15" customHeight="1">
      <c r="A36" s="37"/>
      <c r="B36" s="51" t="s">
        <v>14</v>
      </c>
      <c r="C36" s="84" t="s">
        <v>52</v>
      </c>
      <c r="D36" s="55">
        <v>1</v>
      </c>
      <c r="E36" s="57" t="s">
        <v>62</v>
      </c>
      <c r="F36" s="55">
        <v>12</v>
      </c>
      <c r="G36" s="59">
        <v>36550.800000000003</v>
      </c>
    </row>
    <row r="37" spans="1:7" ht="15" customHeight="1">
      <c r="A37" s="74" t="s">
        <v>8</v>
      </c>
      <c r="B37" s="50" t="s">
        <v>13</v>
      </c>
      <c r="C37" s="84" t="s">
        <v>52</v>
      </c>
      <c r="D37" s="28">
        <v>3297.6</v>
      </c>
      <c r="E37" s="57">
        <v>0.78</v>
      </c>
      <c r="F37" s="55">
        <v>12</v>
      </c>
      <c r="G37" s="83">
        <v>30865.536</v>
      </c>
    </row>
    <row r="38" spans="1:7" ht="16.5" customHeight="1">
      <c r="A38" s="74" t="s">
        <v>9</v>
      </c>
      <c r="B38" s="50" t="s">
        <v>10</v>
      </c>
      <c r="C38" s="27"/>
      <c r="D38" s="28"/>
      <c r="E38" s="57"/>
      <c r="F38" s="56"/>
      <c r="G38" s="83"/>
    </row>
    <row r="39" spans="1:7" ht="19.5" customHeight="1">
      <c r="A39" s="74"/>
      <c r="B39" s="51" t="s">
        <v>39</v>
      </c>
      <c r="C39" s="27" t="s">
        <v>52</v>
      </c>
      <c r="D39" s="55">
        <v>1</v>
      </c>
      <c r="E39" s="57"/>
      <c r="F39" s="56">
        <v>1</v>
      </c>
      <c r="G39" s="83">
        <v>31142.35</v>
      </c>
    </row>
    <row r="40" spans="1:7" ht="14.25" hidden="1" customHeight="1">
      <c r="A40" s="74"/>
      <c r="B40" s="51" t="s">
        <v>40</v>
      </c>
      <c r="C40" s="84" t="s">
        <v>55</v>
      </c>
      <c r="D40" s="55"/>
      <c r="E40" s="57"/>
      <c r="F40" s="56"/>
      <c r="G40" s="59"/>
    </row>
    <row r="41" spans="1:7" ht="15" customHeight="1">
      <c r="A41" s="74" t="s">
        <v>57</v>
      </c>
      <c r="B41" s="50" t="s">
        <v>41</v>
      </c>
      <c r="C41" s="84"/>
      <c r="D41" s="55"/>
      <c r="E41" s="57"/>
      <c r="F41" s="56"/>
      <c r="G41" s="83"/>
    </row>
    <row r="42" spans="1:7" ht="15" customHeight="1">
      <c r="A42" s="74"/>
      <c r="B42" s="51" t="s">
        <v>42</v>
      </c>
      <c r="C42" s="84" t="s">
        <v>53</v>
      </c>
      <c r="D42" s="55">
        <v>70</v>
      </c>
      <c r="E42" s="57">
        <v>13.68</v>
      </c>
      <c r="F42" s="56">
        <v>2</v>
      </c>
      <c r="G42" s="83">
        <v>1915.2</v>
      </c>
    </row>
    <row r="43" spans="1:7" ht="15" customHeight="1">
      <c r="A43" s="74"/>
      <c r="B43" s="51" t="s">
        <v>74</v>
      </c>
      <c r="C43" s="84" t="s">
        <v>53</v>
      </c>
      <c r="D43" s="55">
        <v>1</v>
      </c>
      <c r="E43" s="57">
        <v>505.35</v>
      </c>
      <c r="F43" s="56">
        <v>1</v>
      </c>
      <c r="G43" s="83">
        <v>505.35</v>
      </c>
    </row>
    <row r="44" spans="1:7" ht="15" customHeight="1">
      <c r="A44" s="74" t="s">
        <v>59</v>
      </c>
      <c r="B44" s="47" t="s">
        <v>43</v>
      </c>
      <c r="C44" s="84" t="s">
        <v>52</v>
      </c>
      <c r="D44" s="28">
        <v>3297.6</v>
      </c>
      <c r="E44" s="57">
        <v>0.13</v>
      </c>
      <c r="F44" s="55">
        <v>12</v>
      </c>
      <c r="G44" s="83">
        <v>5144.2559999999994</v>
      </c>
    </row>
    <row r="45" spans="1:7" ht="15" customHeight="1">
      <c r="A45" s="74"/>
      <c r="B45" s="47" t="s">
        <v>124</v>
      </c>
      <c r="C45" s="27" t="s">
        <v>28</v>
      </c>
      <c r="D45" s="28">
        <v>2360</v>
      </c>
      <c r="E45" s="57">
        <v>1.5</v>
      </c>
      <c r="F45" s="55">
        <v>1</v>
      </c>
      <c r="G45" s="83">
        <v>3540</v>
      </c>
    </row>
    <row r="46" spans="1:7" ht="16.5" customHeight="1">
      <c r="A46" s="74" t="s">
        <v>11</v>
      </c>
      <c r="B46" s="50" t="s">
        <v>7</v>
      </c>
      <c r="C46" s="27"/>
      <c r="D46" s="28"/>
      <c r="E46" s="57"/>
      <c r="F46" s="56"/>
      <c r="G46" s="83"/>
    </row>
    <row r="47" spans="1:7" ht="16.5" customHeight="1">
      <c r="A47" s="74"/>
      <c r="B47" s="73" t="s">
        <v>63</v>
      </c>
      <c r="C47" s="27" t="s">
        <v>54</v>
      </c>
      <c r="D47" s="28">
        <v>3297.6</v>
      </c>
      <c r="E47" s="57">
        <v>1.1200000000000001</v>
      </c>
      <c r="F47" s="55">
        <v>12</v>
      </c>
      <c r="G47" s="83">
        <v>44319.744000000006</v>
      </c>
    </row>
    <row r="48" spans="1:7" ht="16.5" customHeight="1">
      <c r="A48" s="74"/>
      <c r="B48" s="47" t="s">
        <v>124</v>
      </c>
      <c r="C48" s="27" t="s">
        <v>28</v>
      </c>
      <c r="D48" s="28">
        <v>2360</v>
      </c>
      <c r="E48" s="57">
        <v>1.5</v>
      </c>
      <c r="F48" s="55">
        <v>1</v>
      </c>
      <c r="G48" s="83">
        <v>3540</v>
      </c>
    </row>
    <row r="49" spans="1:7" ht="15" customHeight="1">
      <c r="A49" s="75" t="s">
        <v>12</v>
      </c>
      <c r="B49" s="64" t="s">
        <v>58</v>
      </c>
      <c r="C49" s="27"/>
      <c r="D49" s="28"/>
      <c r="E49" s="57"/>
      <c r="F49" s="56"/>
      <c r="G49" s="83">
        <v>105020.00000000001</v>
      </c>
    </row>
    <row r="50" spans="1:7">
      <c r="A50" s="38"/>
      <c r="B50" s="51" t="s">
        <v>44</v>
      </c>
      <c r="C50" s="27" t="s">
        <v>54</v>
      </c>
      <c r="D50" s="28">
        <v>798</v>
      </c>
      <c r="E50" s="57">
        <v>5.4</v>
      </c>
      <c r="F50" s="55">
        <v>12</v>
      </c>
      <c r="G50" s="59">
        <v>51710.400000000009</v>
      </c>
    </row>
    <row r="51" spans="1:7" ht="16.5" customHeight="1">
      <c r="A51" s="35"/>
      <c r="B51" s="51" t="s">
        <v>116</v>
      </c>
      <c r="C51" s="27" t="s">
        <v>52</v>
      </c>
      <c r="D51" s="28">
        <v>1</v>
      </c>
      <c r="E51" s="57">
        <v>1920</v>
      </c>
      <c r="F51" s="56">
        <v>4</v>
      </c>
      <c r="G51" s="59">
        <v>3370</v>
      </c>
    </row>
    <row r="52" spans="1:7" ht="16.5" customHeight="1">
      <c r="A52" s="35"/>
      <c r="B52" s="51" t="s">
        <v>130</v>
      </c>
      <c r="C52" s="27" t="s">
        <v>73</v>
      </c>
      <c r="D52" s="28">
        <v>2</v>
      </c>
      <c r="E52" s="57">
        <v>2200</v>
      </c>
      <c r="F52" s="56">
        <v>1</v>
      </c>
      <c r="G52" s="59">
        <v>4400</v>
      </c>
    </row>
    <row r="53" spans="1:7" ht="16.5" customHeight="1">
      <c r="A53" s="69"/>
      <c r="B53" s="51" t="s">
        <v>131</v>
      </c>
      <c r="C53" s="27" t="s">
        <v>52</v>
      </c>
      <c r="D53" s="28">
        <v>1</v>
      </c>
      <c r="E53" s="57">
        <v>1000</v>
      </c>
      <c r="F53" s="70">
        <v>1</v>
      </c>
      <c r="G53" s="59">
        <v>1000</v>
      </c>
    </row>
    <row r="54" spans="1:7" ht="16.5" customHeight="1">
      <c r="A54" s="69"/>
      <c r="B54" s="130" t="s">
        <v>118</v>
      </c>
      <c r="C54" s="85" t="s">
        <v>73</v>
      </c>
      <c r="D54" s="131">
        <v>1</v>
      </c>
      <c r="E54" s="62">
        <v>1800</v>
      </c>
      <c r="F54" s="70">
        <v>1</v>
      </c>
      <c r="G54" s="59">
        <v>1800</v>
      </c>
    </row>
    <row r="55" spans="1:7" ht="17.25" customHeight="1">
      <c r="A55" s="69"/>
      <c r="B55" s="52" t="s">
        <v>56</v>
      </c>
      <c r="C55" s="27" t="s">
        <v>53</v>
      </c>
      <c r="D55" s="76">
        <v>1</v>
      </c>
      <c r="E55" s="28">
        <v>500</v>
      </c>
      <c r="F55" s="55">
        <v>12</v>
      </c>
      <c r="G55" s="59">
        <v>6000</v>
      </c>
    </row>
    <row r="56" spans="1:7" ht="25.5" customHeight="1">
      <c r="A56" s="35"/>
      <c r="B56" s="52" t="s">
        <v>72</v>
      </c>
      <c r="C56" s="27" t="s">
        <v>28</v>
      </c>
      <c r="D56" s="61">
        <v>1346</v>
      </c>
      <c r="E56" s="28">
        <v>2.2000000000000002</v>
      </c>
      <c r="F56" s="56">
        <v>8</v>
      </c>
      <c r="G56" s="59">
        <v>23689.600000000002</v>
      </c>
    </row>
    <row r="57" spans="1:7" ht="16.5" customHeight="1">
      <c r="A57" s="35"/>
      <c r="B57" s="52" t="s">
        <v>66</v>
      </c>
      <c r="C57" s="27" t="s">
        <v>28</v>
      </c>
      <c r="D57" s="61">
        <v>800</v>
      </c>
      <c r="E57" s="28">
        <v>3</v>
      </c>
      <c r="F57" s="56">
        <v>2</v>
      </c>
      <c r="G57" s="59">
        <v>4800</v>
      </c>
    </row>
    <row r="58" spans="1:7" ht="16.5" customHeight="1">
      <c r="A58" s="35"/>
      <c r="B58" s="52" t="s">
        <v>121</v>
      </c>
      <c r="C58" s="27" t="s">
        <v>68</v>
      </c>
      <c r="D58" s="61">
        <v>1.5</v>
      </c>
      <c r="E58" s="28">
        <v>1700</v>
      </c>
      <c r="F58" s="56">
        <v>1</v>
      </c>
      <c r="G58" s="59">
        <v>2550</v>
      </c>
    </row>
    <row r="59" spans="1:7" ht="16.5" customHeight="1">
      <c r="A59" s="35"/>
      <c r="B59" s="52" t="s">
        <v>67</v>
      </c>
      <c r="C59" s="27" t="s">
        <v>68</v>
      </c>
      <c r="D59" s="76">
        <v>6</v>
      </c>
      <c r="E59" s="28">
        <v>950</v>
      </c>
      <c r="F59" s="56">
        <v>1</v>
      </c>
      <c r="G59" s="59">
        <v>5700</v>
      </c>
    </row>
    <row r="60" spans="1:7" ht="27.75" customHeight="1">
      <c r="A60" s="71"/>
      <c r="B60" s="72" t="s">
        <v>45</v>
      </c>
      <c r="C60" s="31"/>
      <c r="D60" s="31"/>
      <c r="E60" s="31"/>
      <c r="F60" s="31"/>
      <c r="G60" s="65">
        <v>717527.23800000013</v>
      </c>
    </row>
    <row r="61" spans="1:7">
      <c r="A61" s="11"/>
      <c r="B61" s="40" t="s">
        <v>47</v>
      </c>
      <c r="C61" s="27" t="s">
        <v>28</v>
      </c>
      <c r="D61" s="145">
        <v>3297.6</v>
      </c>
      <c r="E61" s="63">
        <v>0.67</v>
      </c>
      <c r="F61" s="55">
        <v>12</v>
      </c>
      <c r="G61" s="78">
        <v>23710.27</v>
      </c>
    </row>
    <row r="62" spans="1:7">
      <c r="A62" s="11"/>
      <c r="B62" s="39" t="s">
        <v>46</v>
      </c>
      <c r="C62" s="27" t="s">
        <v>28</v>
      </c>
      <c r="D62" s="145">
        <v>3297.6</v>
      </c>
      <c r="E62" s="63">
        <v>0.05</v>
      </c>
      <c r="F62" s="55">
        <v>12</v>
      </c>
      <c r="G62" s="78">
        <v>1980.96</v>
      </c>
    </row>
    <row r="63" spans="1:7">
      <c r="A63" s="11"/>
      <c r="B63" s="39" t="s">
        <v>48</v>
      </c>
      <c r="C63" s="27" t="s">
        <v>28</v>
      </c>
      <c r="D63" s="145">
        <v>3297.6</v>
      </c>
      <c r="E63" s="63">
        <v>0.23</v>
      </c>
      <c r="F63" s="55">
        <v>12</v>
      </c>
      <c r="G63" s="78">
        <v>8178.7</v>
      </c>
    </row>
    <row r="64" spans="1:7">
      <c r="A64" s="11"/>
      <c r="B64" s="18" t="s">
        <v>60</v>
      </c>
      <c r="C64" s="33"/>
      <c r="D64" s="10"/>
      <c r="E64" s="33"/>
      <c r="F64" s="33"/>
      <c r="G64" s="29">
        <v>727686.89800000004</v>
      </c>
    </row>
    <row r="65" spans="1:9">
      <c r="A65" s="11"/>
      <c r="B65" s="18" t="s">
        <v>61</v>
      </c>
      <c r="C65" s="33"/>
      <c r="D65" s="10"/>
      <c r="E65" s="33"/>
      <c r="F65" s="33"/>
      <c r="G65" s="29"/>
    </row>
    <row r="66" spans="1:9">
      <c r="B66" s="19" t="s">
        <v>49</v>
      </c>
      <c r="C66" s="20"/>
      <c r="D66" s="20"/>
      <c r="E66" s="21"/>
      <c r="F66" s="22"/>
      <c r="G66" s="77">
        <v>630879.56000000006</v>
      </c>
    </row>
    <row r="67" spans="1:9">
      <c r="B67" s="79" t="s">
        <v>71</v>
      </c>
      <c r="C67" s="80"/>
      <c r="D67" s="80"/>
      <c r="E67" s="80"/>
      <c r="F67" s="81"/>
      <c r="G67" s="30">
        <v>41496.57</v>
      </c>
    </row>
    <row r="68" spans="1:9">
      <c r="B68" s="23" t="s">
        <v>132</v>
      </c>
      <c r="C68" s="24"/>
      <c r="D68" s="24"/>
      <c r="E68" s="25"/>
      <c r="F68" s="26"/>
      <c r="G68" s="30">
        <v>724686.9</v>
      </c>
    </row>
    <row r="69" spans="1:9">
      <c r="B69" s="67" t="s">
        <v>133</v>
      </c>
      <c r="C69" s="68"/>
      <c r="D69" s="68"/>
      <c r="E69" s="68"/>
      <c r="F69" s="68"/>
      <c r="G69" s="65">
        <v>52310.77</v>
      </c>
      <c r="I69" s="129"/>
    </row>
    <row r="70" spans="1:9">
      <c r="C70" s="10"/>
      <c r="D70" s="10"/>
      <c r="E70" s="10"/>
      <c r="F70" s="10"/>
    </row>
    <row r="72" spans="1:9">
      <c r="B72" t="s">
        <v>69</v>
      </c>
    </row>
  </sheetData>
  <mergeCells count="11">
    <mergeCell ref="E15:E16"/>
    <mergeCell ref="E2:G2"/>
    <mergeCell ref="E3:G3"/>
    <mergeCell ref="E1:F1"/>
    <mergeCell ref="A5:F5"/>
    <mergeCell ref="A6:F6"/>
    <mergeCell ref="F15:F16"/>
    <mergeCell ref="A15:A16"/>
    <mergeCell ref="B15:B16"/>
    <mergeCell ref="C15:C16"/>
    <mergeCell ref="D15:D16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I10" sqref="I10"/>
    </sheetView>
  </sheetViews>
  <sheetFormatPr defaultRowHeight="15"/>
  <cols>
    <col min="1" max="1" width="3.42578125" style="86" customWidth="1"/>
    <col min="2" max="2" width="27.5703125" style="86" customWidth="1"/>
    <col min="3" max="3" width="30.140625" style="86" customWidth="1"/>
    <col min="4" max="4" width="9.42578125" style="86" customWidth="1"/>
    <col min="5" max="5" width="6.28515625" style="86" customWidth="1"/>
    <col min="6" max="6" width="9.28515625" style="86" customWidth="1"/>
    <col min="7" max="7" width="4.42578125" style="86" customWidth="1"/>
    <col min="8" max="9" width="13.28515625" style="86" bestFit="1" customWidth="1"/>
    <col min="10" max="16384" width="9.140625" style="86"/>
  </cols>
  <sheetData>
    <row r="1" spans="1:9">
      <c r="C1" t="s">
        <v>16</v>
      </c>
      <c r="D1"/>
      <c r="E1"/>
      <c r="F1"/>
    </row>
    <row r="2" spans="1:9">
      <c r="C2" t="s">
        <v>75</v>
      </c>
      <c r="D2"/>
      <c r="E2"/>
      <c r="F2"/>
    </row>
    <row r="3" spans="1:9">
      <c r="C3" t="s">
        <v>76</v>
      </c>
      <c r="D3"/>
      <c r="E3"/>
      <c r="F3"/>
    </row>
    <row r="4" spans="1:9" ht="21.75" customHeight="1">
      <c r="B4" s="160" t="s">
        <v>77</v>
      </c>
      <c r="C4" s="160"/>
      <c r="D4" s="160"/>
      <c r="E4" s="160"/>
      <c r="F4" s="160"/>
    </row>
    <row r="5" spans="1:9">
      <c r="B5" s="160" t="s">
        <v>78</v>
      </c>
      <c r="C5" s="160"/>
      <c r="D5" s="160"/>
      <c r="E5" s="160"/>
      <c r="F5" s="87"/>
    </row>
    <row r="6" spans="1:9">
      <c r="B6" s="88" t="s">
        <v>79</v>
      </c>
      <c r="C6" s="88"/>
      <c r="D6" s="89"/>
      <c r="E6" s="90"/>
      <c r="F6" s="90">
        <v>3297.6</v>
      </c>
    </row>
    <row r="7" spans="1:9" ht="12" customHeight="1">
      <c r="B7" s="91" t="s">
        <v>80</v>
      </c>
      <c r="C7" s="91"/>
      <c r="D7" s="92"/>
      <c r="E7" s="93"/>
      <c r="F7" s="93">
        <v>16</v>
      </c>
      <c r="H7" s="94"/>
      <c r="I7" s="94"/>
    </row>
    <row r="8" spans="1:9" ht="12" customHeight="1">
      <c r="A8" s="95"/>
      <c r="B8" s="88" t="s">
        <v>81</v>
      </c>
      <c r="C8" s="96"/>
      <c r="D8" s="97"/>
      <c r="E8" s="98"/>
      <c r="F8" s="98">
        <v>12</v>
      </c>
    </row>
    <row r="9" spans="1:9" ht="26.25" customHeight="1">
      <c r="A9" s="99" t="s">
        <v>82</v>
      </c>
      <c r="B9" s="99" t="s">
        <v>83</v>
      </c>
      <c r="C9" s="99" t="s">
        <v>84</v>
      </c>
      <c r="D9" s="100" t="s">
        <v>85</v>
      </c>
      <c r="E9" s="100" t="s">
        <v>86</v>
      </c>
      <c r="F9" s="101" t="s">
        <v>87</v>
      </c>
    </row>
    <row r="10" spans="1:9" ht="36.75" customHeight="1">
      <c r="A10" s="99">
        <v>1</v>
      </c>
      <c r="B10" s="101" t="s">
        <v>88</v>
      </c>
      <c r="C10" s="102" t="s">
        <v>89</v>
      </c>
      <c r="D10" s="101" t="s">
        <v>90</v>
      </c>
      <c r="E10" s="103">
        <v>3.2</v>
      </c>
      <c r="F10" s="104">
        <f>E10*F6*F8</f>
        <v>126627.84</v>
      </c>
    </row>
    <row r="11" spans="1:9" ht="35.25" customHeight="1">
      <c r="A11" s="99">
        <v>2</v>
      </c>
      <c r="B11" s="105" t="s">
        <v>91</v>
      </c>
      <c r="C11" s="102" t="s">
        <v>92</v>
      </c>
      <c r="D11" s="101" t="s">
        <v>90</v>
      </c>
      <c r="E11" s="106">
        <v>1.5</v>
      </c>
      <c r="F11" s="104">
        <f>F6*E11*F8</f>
        <v>59356.799999999996</v>
      </c>
    </row>
    <row r="12" spans="1:9" ht="38.25" customHeight="1">
      <c r="A12" s="99">
        <v>3</v>
      </c>
      <c r="B12" s="102" t="s">
        <v>93</v>
      </c>
      <c r="C12" s="102" t="s">
        <v>94</v>
      </c>
      <c r="D12" s="101" t="s">
        <v>90</v>
      </c>
      <c r="E12" s="107">
        <v>2.85</v>
      </c>
      <c r="F12" s="104">
        <f>F6*E12*F8</f>
        <v>112777.92</v>
      </c>
      <c r="G12" s="94"/>
      <c r="H12" s="94"/>
    </row>
    <row r="13" spans="1:9" ht="39" customHeight="1">
      <c r="A13" s="99">
        <v>4</v>
      </c>
      <c r="B13" s="102" t="s">
        <v>95</v>
      </c>
      <c r="C13" s="102" t="s">
        <v>96</v>
      </c>
      <c r="D13" s="101" t="s">
        <v>90</v>
      </c>
      <c r="E13" s="107">
        <v>0.82</v>
      </c>
      <c r="F13" s="104">
        <f>E13*F6*F8</f>
        <v>32448.383999999998</v>
      </c>
      <c r="G13" s="94"/>
      <c r="H13" s="94"/>
    </row>
    <row r="14" spans="1:9" ht="33" customHeight="1">
      <c r="A14" s="99">
        <v>5</v>
      </c>
      <c r="B14" s="102" t="s">
        <v>97</v>
      </c>
      <c r="C14" s="102" t="s">
        <v>98</v>
      </c>
      <c r="D14" s="101" t="s">
        <v>90</v>
      </c>
      <c r="E14" s="107">
        <v>0.9</v>
      </c>
      <c r="F14" s="104">
        <f>F6*E14*F8</f>
        <v>35614.080000000002</v>
      </c>
      <c r="G14" s="94"/>
      <c r="H14" s="94"/>
    </row>
    <row r="15" spans="1:9" ht="34.5" customHeight="1">
      <c r="A15" s="99">
        <v>6</v>
      </c>
      <c r="B15" s="102" t="s">
        <v>99</v>
      </c>
      <c r="C15" s="102" t="s">
        <v>100</v>
      </c>
      <c r="D15" s="101" t="s">
        <v>90</v>
      </c>
      <c r="E15" s="107">
        <v>2.64</v>
      </c>
      <c r="F15" s="104">
        <f>F6*E15*F8</f>
        <v>104467.96800000001</v>
      </c>
      <c r="G15" s="94"/>
      <c r="H15" s="94"/>
    </row>
    <row r="16" spans="1:9" ht="30" customHeight="1">
      <c r="A16" s="99">
        <v>7</v>
      </c>
      <c r="B16" s="102" t="s">
        <v>101</v>
      </c>
      <c r="C16" s="102" t="s">
        <v>102</v>
      </c>
      <c r="D16" s="101" t="s">
        <v>90</v>
      </c>
      <c r="E16" s="107">
        <v>0.17</v>
      </c>
      <c r="F16" s="104">
        <f>F6*E16*F8</f>
        <v>6727.1039999999994</v>
      </c>
      <c r="G16" s="94"/>
      <c r="H16" s="94"/>
    </row>
    <row r="17" spans="1:8" ht="22.5">
      <c r="A17" s="99">
        <v>8</v>
      </c>
      <c r="B17" s="102" t="s">
        <v>103</v>
      </c>
      <c r="C17" s="102" t="s">
        <v>104</v>
      </c>
      <c r="D17" s="101" t="s">
        <v>90</v>
      </c>
      <c r="E17" s="107">
        <v>0.12</v>
      </c>
      <c r="F17" s="104">
        <f>F6*E17*F8</f>
        <v>4748.5439999999999</v>
      </c>
      <c r="G17" s="94"/>
      <c r="H17" s="94"/>
    </row>
    <row r="18" spans="1:8" ht="33.75">
      <c r="A18" s="99">
        <v>9</v>
      </c>
      <c r="B18" s="102" t="s">
        <v>105</v>
      </c>
      <c r="C18" s="102" t="s">
        <v>106</v>
      </c>
      <c r="D18" s="101" t="s">
        <v>90</v>
      </c>
      <c r="E18" s="107">
        <v>1.25</v>
      </c>
      <c r="F18" s="104">
        <f>F6*E18*F8</f>
        <v>49464</v>
      </c>
      <c r="G18" s="94"/>
      <c r="H18" s="94"/>
    </row>
    <row r="19" spans="1:8" ht="45">
      <c r="A19" s="99">
        <v>10</v>
      </c>
      <c r="B19" s="102" t="s">
        <v>107</v>
      </c>
      <c r="C19" s="108" t="s">
        <v>108</v>
      </c>
      <c r="D19" s="101" t="s">
        <v>90</v>
      </c>
      <c r="E19" s="107">
        <f>2.26+0.29</f>
        <v>2.5499999999999998</v>
      </c>
      <c r="F19" s="104">
        <f>F6*E19*F8</f>
        <v>100906.56</v>
      </c>
      <c r="G19" s="109"/>
      <c r="H19" s="94"/>
    </row>
    <row r="20" spans="1:8">
      <c r="A20" s="110"/>
      <c r="B20" s="161" t="s">
        <v>109</v>
      </c>
      <c r="C20" s="162"/>
      <c r="D20" s="111"/>
      <c r="E20" s="112">
        <f>SUM(E10:E19)</f>
        <v>16</v>
      </c>
      <c r="F20" s="112">
        <f>SUM(F10:F19)</f>
        <v>633139.19999999995</v>
      </c>
      <c r="G20" s="113"/>
      <c r="H20" s="94"/>
    </row>
    <row r="21" spans="1:8" ht="22.5">
      <c r="A21" s="114">
        <v>11</v>
      </c>
      <c r="B21" s="114" t="s">
        <v>110</v>
      </c>
      <c r="C21" s="115"/>
      <c r="D21" s="101" t="s">
        <v>90</v>
      </c>
      <c r="E21" s="116">
        <v>0.05</v>
      </c>
      <c r="F21" s="32">
        <f>E21*F6*12</f>
        <v>1978.56</v>
      </c>
      <c r="G21" s="117"/>
    </row>
    <row r="22" spans="1:8" ht="22.5">
      <c r="A22" s="114">
        <v>12</v>
      </c>
      <c r="B22" s="114" t="s">
        <v>111</v>
      </c>
      <c r="C22" s="115"/>
      <c r="D22" s="101" t="s">
        <v>90</v>
      </c>
      <c r="E22" s="116">
        <v>0.2</v>
      </c>
      <c r="F22" s="32">
        <f>E22*F6*12</f>
        <v>7914.24</v>
      </c>
      <c r="G22" s="117"/>
    </row>
    <row r="23" spans="1:8" ht="22.5">
      <c r="A23" s="118">
        <v>13</v>
      </c>
      <c r="B23" s="119" t="s">
        <v>47</v>
      </c>
      <c r="C23" s="120"/>
      <c r="D23" s="101" t="s">
        <v>90</v>
      </c>
      <c r="E23" s="116">
        <v>0.57999999999999996</v>
      </c>
      <c r="F23" s="32">
        <f>E23*F6*F8</f>
        <v>22951.295999999995</v>
      </c>
      <c r="G23" s="117"/>
    </row>
    <row r="24" spans="1:8" ht="22.5">
      <c r="A24" s="121"/>
      <c r="B24" s="122"/>
      <c r="C24" s="123" t="s">
        <v>112</v>
      </c>
      <c r="D24" s="101" t="s">
        <v>90</v>
      </c>
      <c r="E24" s="124">
        <f>E20+E21+E22+E23</f>
        <v>16.829999999999998</v>
      </c>
      <c r="F24" s="124">
        <f>F20+F21+F22+F23</f>
        <v>665983.29599999997</v>
      </c>
      <c r="G24" s="113"/>
    </row>
    <row r="25" spans="1:8">
      <c r="A25" s="125"/>
      <c r="B25" s="126" t="s">
        <v>113</v>
      </c>
      <c r="C25" s="126"/>
      <c r="D25" s="127"/>
    </row>
    <row r="26" spans="1:8">
      <c r="B26" s="128" t="s">
        <v>114</v>
      </c>
      <c r="C26" s="163" t="s">
        <v>115</v>
      </c>
      <c r="D26" s="163"/>
      <c r="E26" s="163"/>
      <c r="F26" s="163"/>
    </row>
  </sheetData>
  <mergeCells count="4">
    <mergeCell ref="B4:F4"/>
    <mergeCell ref="B5:E5"/>
    <mergeCell ref="B20:C20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2023-02-28T12:08:24Z</dcterms:modified>
</cp:coreProperties>
</file>